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19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0" i="1" l="1"/>
  <c r="H22" i="1"/>
  <c r="G22" i="1"/>
  <c r="F22" i="1"/>
  <c r="I21" i="1"/>
  <c r="I20" i="1"/>
  <c r="I19" i="1"/>
  <c r="I18" i="1"/>
  <c r="I17" i="1"/>
  <c r="H14" i="1"/>
  <c r="G14" i="1"/>
  <c r="F14" i="1"/>
  <c r="I13" i="1"/>
  <c r="I12" i="1"/>
  <c r="I11" i="1"/>
  <c r="I10" i="1"/>
  <c r="I9" i="1"/>
  <c r="I8" i="1"/>
  <c r="I7" i="1"/>
  <c r="D22" i="1"/>
  <c r="D14" i="1"/>
  <c r="C14" i="1"/>
  <c r="B14" i="1"/>
  <c r="E17" i="1"/>
  <c r="J17" i="1" s="1"/>
  <c r="E18" i="1"/>
  <c r="E19" i="1"/>
  <c r="J19" i="1" s="1"/>
  <c r="E20" i="1"/>
  <c r="E21" i="1"/>
  <c r="E8" i="1"/>
  <c r="E9" i="1"/>
  <c r="J9" i="1" s="1"/>
  <c r="E10" i="1"/>
  <c r="J10" i="1" s="1"/>
  <c r="E11" i="1"/>
  <c r="E12" i="1"/>
  <c r="J12" i="1" s="1"/>
  <c r="E13" i="1"/>
  <c r="C22" i="1"/>
  <c r="B22" i="1"/>
  <c r="E7" i="1"/>
  <c r="J7" i="1" s="1"/>
  <c r="J11" i="1" l="1"/>
  <c r="J18" i="1"/>
  <c r="J8" i="1"/>
  <c r="E14" i="1"/>
  <c r="J21" i="1"/>
  <c r="J13" i="1"/>
  <c r="I22" i="1"/>
  <c r="J22" i="1" s="1"/>
  <c r="I14" i="1"/>
  <c r="E22" i="1"/>
  <c r="J14" i="1" l="1"/>
</calcChain>
</file>

<file path=xl/sharedStrings.xml><?xml version="1.0" encoding="utf-8"?>
<sst xmlns="http://schemas.openxmlformats.org/spreadsheetml/2006/main" count="43" uniqueCount="36">
  <si>
    <t>Project Administration &amp; Overhead</t>
  </si>
  <si>
    <t>Travel &amp; Monitoring</t>
  </si>
  <si>
    <t>IN KIND</t>
  </si>
  <si>
    <t>REVENUE</t>
  </si>
  <si>
    <t>TOTAL:</t>
  </si>
  <si>
    <t>EXPENSES</t>
  </si>
  <si>
    <t>TOTAL</t>
  </si>
  <si>
    <t>Upper Connecticut River MEF</t>
  </si>
  <si>
    <t>BUDGET NOTES</t>
  </si>
  <si>
    <t>MEF</t>
  </si>
  <si>
    <t>Others</t>
  </si>
  <si>
    <t>Culvert Design &amp; Engineering</t>
  </si>
  <si>
    <t>USFWS Fish Passage Program</t>
  </si>
  <si>
    <t>Field Supplies &amp; Equipment</t>
  </si>
  <si>
    <t>BUDGET:</t>
  </si>
  <si>
    <t>Proposed Budget</t>
  </si>
  <si>
    <t>XYF foundation</t>
  </si>
  <si>
    <t>Land and water conservation fund</t>
  </si>
  <si>
    <t>Trout conservancy</t>
  </si>
  <si>
    <t>Culvert Construction</t>
  </si>
  <si>
    <t>YEAR 1</t>
  </si>
  <si>
    <t>YEAR 2</t>
  </si>
  <si>
    <t>sub-total</t>
  </si>
  <si>
    <t>Confirmed</t>
  </si>
  <si>
    <t>Current grant request</t>
  </si>
  <si>
    <t>Three culverts on Marshall Brook</t>
  </si>
  <si>
    <t>Contract w/Johnson engineering</t>
  </si>
  <si>
    <t>Temprature loggers</t>
  </si>
  <si>
    <t>Fish biologist time and travel expense</t>
  </si>
  <si>
    <t>Grant application submitted, decision 2/6</t>
  </si>
  <si>
    <t>Decision due 2/15</t>
  </si>
  <si>
    <t>grant application pending; decision 12/1</t>
  </si>
  <si>
    <t>Trout Restoration Association</t>
  </si>
  <si>
    <t>Marshal Brook Fish Passage Project</t>
  </si>
  <si>
    <t>Fish Habitat Fund</t>
  </si>
  <si>
    <t>Fish and Game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</si>
</sst>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</font>
    <font>
      <b/>
      <u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37" fontId="2" fillId="0" borderId="0" xfId="0" applyNumberFormat="1" applyFont="1" applyAlignment="1"/>
    <xf numFmtId="3" fontId="1" fillId="0" borderId="0" xfId="0" applyNumberFormat="1" applyFont="1" applyBorder="1" applyAlignment="1">
      <alignment horizontal="right"/>
    </xf>
    <xf numFmtId="37" fontId="1" fillId="0" borderId="0" xfId="0" applyNumberFormat="1" applyFont="1" applyBorder="1" applyAlignme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1" fillId="0" borderId="0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42" fontId="1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3" fontId="2" fillId="0" borderId="6" xfId="0" applyNumberFormat="1" applyFont="1" applyBorder="1" applyAlignment="1"/>
    <xf numFmtId="3" fontId="2" fillId="0" borderId="7" xfId="0" applyNumberFormat="1" applyFont="1" applyBorder="1" applyAlignment="1"/>
    <xf numFmtId="6" fontId="2" fillId="0" borderId="0" xfId="0" applyNumberFormat="1" applyFont="1"/>
    <xf numFmtId="3" fontId="2" fillId="0" borderId="7" xfId="0" applyNumberFormat="1" applyFont="1" applyBorder="1"/>
    <xf numFmtId="42" fontId="2" fillId="0" borderId="8" xfId="0" applyNumberFormat="1" applyFont="1" applyBorder="1" applyAlignment="1">
      <alignment horizontal="right"/>
    </xf>
    <xf numFmtId="42" fontId="2" fillId="0" borderId="3" xfId="0" applyNumberFormat="1" applyFont="1" applyBorder="1" applyAlignment="1">
      <alignment horizontal="right"/>
    </xf>
    <xf numFmtId="42" fontId="2" fillId="0" borderId="8" xfId="0" applyNumberFormat="1" applyFont="1" applyBorder="1"/>
    <xf numFmtId="42" fontId="2" fillId="0" borderId="9" xfId="0" applyNumberFormat="1" applyFont="1" applyBorder="1"/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A25" sqref="A25"/>
    </sheetView>
  </sheetViews>
  <sheetFormatPr defaultRowHeight="12.75" x14ac:dyDescent="0.2"/>
  <cols>
    <col min="1" max="1" width="28" style="2" customWidth="1"/>
    <col min="2" max="2" width="9.5703125" style="2" customWidth="1"/>
    <col min="3" max="3" width="8.5703125" style="2" bestFit="1" customWidth="1"/>
    <col min="4" max="4" width="7.7109375" style="2" bestFit="1" customWidth="1"/>
    <col min="5" max="5" width="9.5703125" style="2" bestFit="1" customWidth="1"/>
    <col min="6" max="8" width="7.7109375" style="2" bestFit="1" customWidth="1"/>
    <col min="9" max="9" width="7.85546875" style="2" bestFit="1" customWidth="1"/>
    <col min="10" max="10" width="9.5703125" style="2" bestFit="1" customWidth="1"/>
    <col min="11" max="11" width="35.42578125" style="2" customWidth="1"/>
    <col min="12" max="13" width="10.7109375" style="2" customWidth="1"/>
    <col min="14" max="16384" width="9.140625" style="2"/>
  </cols>
  <sheetData>
    <row r="1" spans="1:13" x14ac:dyDescent="0.2">
      <c r="A1" s="6" t="s">
        <v>32</v>
      </c>
    </row>
    <row r="2" spans="1:13" x14ac:dyDescent="0.2">
      <c r="A2" s="6" t="s">
        <v>33</v>
      </c>
    </row>
    <row r="3" spans="1:13" x14ac:dyDescent="0.2">
      <c r="A3" s="1" t="s">
        <v>15</v>
      </c>
    </row>
    <row r="5" spans="1:13" ht="13.5" thickBot="1" x14ac:dyDescent="0.25">
      <c r="A5" s="7" t="s">
        <v>14</v>
      </c>
      <c r="B5" s="32" t="s">
        <v>20</v>
      </c>
      <c r="C5" s="32"/>
      <c r="F5" s="32" t="s">
        <v>21</v>
      </c>
      <c r="G5" s="32"/>
    </row>
    <row r="6" spans="1:13" x14ac:dyDescent="0.2">
      <c r="A6" s="5" t="s">
        <v>3</v>
      </c>
      <c r="B6" s="18" t="s">
        <v>9</v>
      </c>
      <c r="C6" s="18" t="s">
        <v>10</v>
      </c>
      <c r="D6" s="19" t="s">
        <v>2</v>
      </c>
      <c r="E6" s="15" t="s">
        <v>22</v>
      </c>
      <c r="F6" s="18" t="s">
        <v>9</v>
      </c>
      <c r="G6" s="18" t="s">
        <v>10</v>
      </c>
      <c r="H6" s="19" t="s">
        <v>2</v>
      </c>
      <c r="I6" s="15" t="s">
        <v>22</v>
      </c>
      <c r="J6" s="15" t="s">
        <v>6</v>
      </c>
      <c r="K6" s="14" t="s">
        <v>8</v>
      </c>
      <c r="L6" s="12"/>
      <c r="M6" s="12"/>
    </row>
    <row r="7" spans="1:13" x14ac:dyDescent="0.2">
      <c r="A7" s="4" t="s">
        <v>16</v>
      </c>
      <c r="B7" s="20"/>
      <c r="C7" s="20">
        <v>2000</v>
      </c>
      <c r="D7" s="21"/>
      <c r="E7" s="16">
        <f t="shared" ref="E7:E13" si="0">SUM(B7:D7)</f>
        <v>2000</v>
      </c>
      <c r="F7" s="20"/>
      <c r="G7" s="20">
        <v>1000</v>
      </c>
      <c r="H7" s="21"/>
      <c r="I7" s="16">
        <f t="shared" ref="I7:I14" si="1">SUM(F7:H7)</f>
        <v>1000</v>
      </c>
      <c r="J7" s="16">
        <f>E7+I7</f>
        <v>3000</v>
      </c>
      <c r="K7" s="11" t="s">
        <v>23</v>
      </c>
      <c r="L7" s="8"/>
      <c r="M7" s="8"/>
    </row>
    <row r="8" spans="1:13" x14ac:dyDescent="0.2">
      <c r="A8" s="4" t="s">
        <v>17</v>
      </c>
      <c r="B8" s="20"/>
      <c r="C8" s="20">
        <v>3000</v>
      </c>
      <c r="D8" s="21"/>
      <c r="E8" s="16">
        <f t="shared" si="0"/>
        <v>3000</v>
      </c>
      <c r="F8" s="20"/>
      <c r="G8" s="20">
        <v>3000</v>
      </c>
      <c r="H8" s="21"/>
      <c r="I8" s="16">
        <f t="shared" si="1"/>
        <v>3000</v>
      </c>
      <c r="J8" s="16">
        <f t="shared" ref="J8:J14" si="2">E8+I8</f>
        <v>6000</v>
      </c>
      <c r="K8" s="11" t="s">
        <v>29</v>
      </c>
      <c r="L8" s="8"/>
      <c r="M8" s="8"/>
    </row>
    <row r="9" spans="1:13" x14ac:dyDescent="0.2">
      <c r="A9" s="4" t="s">
        <v>35</v>
      </c>
      <c r="B9" s="20"/>
      <c r="C9" s="20"/>
      <c r="D9" s="21">
        <v>5000</v>
      </c>
      <c r="E9" s="16">
        <f t="shared" si="0"/>
        <v>5000</v>
      </c>
      <c r="F9" s="20"/>
      <c r="G9" s="20"/>
      <c r="H9" s="21">
        <v>5000</v>
      </c>
      <c r="I9" s="16">
        <f t="shared" si="1"/>
        <v>5000</v>
      </c>
      <c r="J9" s="16">
        <f t="shared" si="2"/>
        <v>10000</v>
      </c>
      <c r="K9" s="11" t="s">
        <v>23</v>
      </c>
      <c r="L9" s="8"/>
      <c r="M9" s="8"/>
    </row>
    <row r="10" spans="1:13" x14ac:dyDescent="0.2">
      <c r="A10" s="4" t="s">
        <v>18</v>
      </c>
      <c r="B10" s="20"/>
      <c r="C10" s="20"/>
      <c r="D10" s="21"/>
      <c r="E10" s="16">
        <f t="shared" si="0"/>
        <v>0</v>
      </c>
      <c r="F10" s="20"/>
      <c r="G10" s="20">
        <v>10000</v>
      </c>
      <c r="H10" s="21"/>
      <c r="I10" s="16">
        <f t="shared" si="1"/>
        <v>10000</v>
      </c>
      <c r="J10" s="16">
        <f t="shared" si="2"/>
        <v>10000</v>
      </c>
      <c r="K10" s="11" t="s">
        <v>30</v>
      </c>
      <c r="L10" s="8"/>
      <c r="M10" s="8"/>
    </row>
    <row r="11" spans="1:13" x14ac:dyDescent="0.2">
      <c r="A11" s="4" t="s">
        <v>34</v>
      </c>
      <c r="B11" s="20"/>
      <c r="C11" s="20">
        <v>10000</v>
      </c>
      <c r="D11" s="21"/>
      <c r="E11" s="16">
        <f t="shared" si="0"/>
        <v>10000</v>
      </c>
      <c r="F11" s="20"/>
      <c r="G11" s="20"/>
      <c r="H11" s="21"/>
      <c r="I11" s="16">
        <f t="shared" si="1"/>
        <v>0</v>
      </c>
      <c r="J11" s="16">
        <f t="shared" si="2"/>
        <v>10000</v>
      </c>
      <c r="K11" s="11" t="s">
        <v>23</v>
      </c>
      <c r="L11" s="8"/>
      <c r="M11" s="8"/>
    </row>
    <row r="12" spans="1:13" x14ac:dyDescent="0.2">
      <c r="A12" s="4" t="s">
        <v>12</v>
      </c>
      <c r="B12" s="20"/>
      <c r="C12" s="20">
        <v>5000</v>
      </c>
      <c r="D12" s="21"/>
      <c r="E12" s="16">
        <f t="shared" si="0"/>
        <v>5000</v>
      </c>
      <c r="F12" s="20"/>
      <c r="G12" s="20">
        <v>5000</v>
      </c>
      <c r="H12" s="21"/>
      <c r="I12" s="16">
        <f t="shared" si="1"/>
        <v>5000</v>
      </c>
      <c r="J12" s="16">
        <f t="shared" si="2"/>
        <v>10000</v>
      </c>
      <c r="K12" s="11" t="s">
        <v>31</v>
      </c>
      <c r="L12" s="8"/>
      <c r="M12" s="8"/>
    </row>
    <row r="13" spans="1:13" x14ac:dyDescent="0.2">
      <c r="A13" s="4" t="s">
        <v>7</v>
      </c>
      <c r="B13" s="20">
        <v>50000</v>
      </c>
      <c r="C13" s="20"/>
      <c r="D13" s="21"/>
      <c r="E13" s="16">
        <f t="shared" si="0"/>
        <v>50000</v>
      </c>
      <c r="F13" s="20">
        <v>50000</v>
      </c>
      <c r="G13" s="20"/>
      <c r="H13" s="21"/>
      <c r="I13" s="16">
        <f t="shared" si="1"/>
        <v>50000</v>
      </c>
      <c r="J13" s="16">
        <f t="shared" si="2"/>
        <v>100000</v>
      </c>
      <c r="K13" s="11" t="s">
        <v>24</v>
      </c>
      <c r="L13" s="8"/>
      <c r="M13" s="8"/>
    </row>
    <row r="14" spans="1:13" ht="13.5" thickBot="1" x14ac:dyDescent="0.25">
      <c r="A14" s="7" t="s">
        <v>4</v>
      </c>
      <c r="B14" s="28">
        <f t="shared" ref="B14:D14" si="3">SUM(B7:B13)</f>
        <v>50000</v>
      </c>
      <c r="C14" s="28">
        <f t="shared" si="3"/>
        <v>20000</v>
      </c>
      <c r="D14" s="28">
        <f t="shared" si="3"/>
        <v>5000</v>
      </c>
      <c r="E14" s="29">
        <f>SUM(B14:D14)</f>
        <v>75000</v>
      </c>
      <c r="F14" s="28">
        <f t="shared" ref="F14:H14" si="4">SUM(F7:F13)</f>
        <v>50000</v>
      </c>
      <c r="G14" s="28">
        <f t="shared" si="4"/>
        <v>19000</v>
      </c>
      <c r="H14" s="28">
        <f t="shared" si="4"/>
        <v>5000</v>
      </c>
      <c r="I14" s="29">
        <f t="shared" si="1"/>
        <v>74000</v>
      </c>
      <c r="J14" s="17">
        <f t="shared" si="2"/>
        <v>149000</v>
      </c>
      <c r="K14" s="9"/>
      <c r="L14" s="10"/>
      <c r="M14" s="10"/>
    </row>
    <row r="15" spans="1:13" x14ac:dyDescent="0.2">
      <c r="B15" s="22"/>
      <c r="C15" s="22"/>
      <c r="D15" s="23"/>
      <c r="E15" s="16"/>
      <c r="F15" s="22"/>
      <c r="G15" s="22"/>
      <c r="H15" s="23"/>
      <c r="I15" s="16"/>
      <c r="J15" s="16"/>
    </row>
    <row r="16" spans="1:13" x14ac:dyDescent="0.2">
      <c r="A16" s="5" t="s">
        <v>5</v>
      </c>
      <c r="B16" s="22"/>
      <c r="C16" s="22"/>
      <c r="D16" s="23"/>
      <c r="E16" s="16"/>
      <c r="F16" s="22"/>
      <c r="G16" s="22"/>
      <c r="H16" s="23"/>
      <c r="I16" s="16"/>
      <c r="J16" s="16"/>
    </row>
    <row r="17" spans="1:13" x14ac:dyDescent="0.2">
      <c r="A17" s="4" t="s">
        <v>13</v>
      </c>
      <c r="B17" s="24"/>
      <c r="C17" s="24"/>
      <c r="D17" s="27">
        <v>1000</v>
      </c>
      <c r="E17" s="16">
        <f t="shared" ref="E17:E22" si="5">SUM(B17:D17)</f>
        <v>1000</v>
      </c>
      <c r="F17" s="24"/>
      <c r="G17" s="24"/>
      <c r="H17" s="27">
        <v>1000</v>
      </c>
      <c r="I17" s="16">
        <f t="shared" ref="I17:I22" si="6">SUM(F17:H17)</f>
        <v>1000</v>
      </c>
      <c r="J17" s="16">
        <f t="shared" ref="J17:J22" si="7">E17+I17</f>
        <v>2000</v>
      </c>
      <c r="K17" s="3" t="s">
        <v>27</v>
      </c>
      <c r="L17" s="3"/>
      <c r="M17" s="3"/>
    </row>
    <row r="18" spans="1:13" x14ac:dyDescent="0.2">
      <c r="A18" s="4" t="s">
        <v>0</v>
      </c>
      <c r="B18" s="24"/>
      <c r="C18" s="24">
        <v>3000</v>
      </c>
      <c r="D18" s="25">
        <v>1000</v>
      </c>
      <c r="E18" s="16">
        <f t="shared" si="5"/>
        <v>4000</v>
      </c>
      <c r="F18" s="24"/>
      <c r="G18" s="24">
        <v>3000</v>
      </c>
      <c r="H18" s="25">
        <v>1000</v>
      </c>
      <c r="I18" s="16">
        <f t="shared" si="6"/>
        <v>4000</v>
      </c>
      <c r="J18" s="16">
        <f t="shared" si="7"/>
        <v>8000</v>
      </c>
      <c r="K18" s="3"/>
      <c r="L18" s="3"/>
      <c r="M18" s="3"/>
    </row>
    <row r="19" spans="1:13" x14ac:dyDescent="0.2">
      <c r="A19" s="4" t="s">
        <v>1</v>
      </c>
      <c r="B19" s="24"/>
      <c r="C19" s="24"/>
      <c r="D19" s="25">
        <v>3000</v>
      </c>
      <c r="E19" s="16">
        <f t="shared" si="5"/>
        <v>3000</v>
      </c>
      <c r="F19" s="24"/>
      <c r="G19" s="24"/>
      <c r="H19" s="25">
        <v>3000</v>
      </c>
      <c r="I19" s="16">
        <f t="shared" si="6"/>
        <v>3000</v>
      </c>
      <c r="J19" s="16">
        <f t="shared" si="7"/>
        <v>6000</v>
      </c>
      <c r="K19" s="3" t="s">
        <v>28</v>
      </c>
      <c r="M19" s="3"/>
    </row>
    <row r="20" spans="1:13" x14ac:dyDescent="0.2">
      <c r="A20" s="4" t="s">
        <v>11</v>
      </c>
      <c r="B20" s="24"/>
      <c r="C20" s="24">
        <v>10000</v>
      </c>
      <c r="D20" s="25"/>
      <c r="E20" s="16">
        <f t="shared" si="5"/>
        <v>10000</v>
      </c>
      <c r="F20" s="24"/>
      <c r="G20" s="24">
        <v>10000</v>
      </c>
      <c r="H20" s="25"/>
      <c r="I20" s="16">
        <f t="shared" si="6"/>
        <v>10000</v>
      </c>
      <c r="J20" s="16">
        <f t="shared" si="7"/>
        <v>20000</v>
      </c>
      <c r="K20" s="3" t="s">
        <v>26</v>
      </c>
      <c r="L20" s="3"/>
      <c r="M20" s="3"/>
    </row>
    <row r="21" spans="1:13" x14ac:dyDescent="0.2">
      <c r="A21" s="4" t="s">
        <v>19</v>
      </c>
      <c r="B21" s="24">
        <v>50000</v>
      </c>
      <c r="C21" s="24">
        <v>7000</v>
      </c>
      <c r="D21" s="25"/>
      <c r="E21" s="16">
        <f t="shared" si="5"/>
        <v>57000</v>
      </c>
      <c r="F21" s="24">
        <v>50000</v>
      </c>
      <c r="G21" s="24">
        <v>6000</v>
      </c>
      <c r="H21" s="25"/>
      <c r="I21" s="16">
        <f t="shared" si="6"/>
        <v>56000</v>
      </c>
      <c r="J21" s="16">
        <f t="shared" si="7"/>
        <v>113000</v>
      </c>
      <c r="K21" s="3" t="s">
        <v>25</v>
      </c>
      <c r="L21" s="3"/>
      <c r="M21" s="3"/>
    </row>
    <row r="22" spans="1:13" ht="13.5" thickBot="1" x14ac:dyDescent="0.25">
      <c r="A22" s="7" t="s">
        <v>4</v>
      </c>
      <c r="B22" s="30">
        <f>SUM(B17:B21)</f>
        <v>50000</v>
      </c>
      <c r="C22" s="30">
        <f>SUM(C17:C21)</f>
        <v>20000</v>
      </c>
      <c r="D22" s="31">
        <f>SUM(D17:D21)</f>
        <v>5000</v>
      </c>
      <c r="E22" s="29">
        <f t="shared" si="5"/>
        <v>75000</v>
      </c>
      <c r="F22" s="30">
        <f>SUM(F17:F21)</f>
        <v>50000</v>
      </c>
      <c r="G22" s="30">
        <f>SUM(G17:G21)</f>
        <v>19000</v>
      </c>
      <c r="H22" s="31">
        <f>SUM(H17:H21)</f>
        <v>5000</v>
      </c>
      <c r="I22" s="29">
        <f t="shared" si="6"/>
        <v>74000</v>
      </c>
      <c r="J22" s="17">
        <f t="shared" si="7"/>
        <v>149000</v>
      </c>
      <c r="K22" s="13"/>
      <c r="L22" s="13"/>
      <c r="M22" s="13"/>
    </row>
    <row r="23" spans="1:13" x14ac:dyDescent="0.2">
      <c r="B23" s="26"/>
      <c r="F23" s="26"/>
    </row>
    <row r="24" spans="1:13" x14ac:dyDescent="0.2">
      <c r="B24" s="26"/>
      <c r="F24" s="26"/>
    </row>
  </sheetData>
  <mergeCells count="2">
    <mergeCell ref="B5:C5"/>
    <mergeCell ref="F5:G5"/>
  </mergeCells>
  <phoneticPr fontId="3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Kevin Peterson</cp:lastModifiedBy>
  <cp:lastPrinted>2011-03-07T16:40:22Z</cp:lastPrinted>
  <dcterms:created xsi:type="dcterms:W3CDTF">2010-01-27T19:27:26Z</dcterms:created>
  <dcterms:modified xsi:type="dcterms:W3CDTF">2012-10-04T19:21:59Z</dcterms:modified>
</cp:coreProperties>
</file>